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40" windowHeight="8445" activeTab="0"/>
  </bookViews>
  <sheets>
    <sheet name="BCDKT" sheetId="1" r:id="rId1"/>
    <sheet name="KQK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<sst xmlns="http://schemas.openxmlformats.org/spreadsheetml/2006/main" count="90" uniqueCount="81">
  <si>
    <t>MÉu CBTT -03</t>
  </si>
  <si>
    <t>C«ng ty cæ phÇn s¸ch gi¸o dôc t¹i TP Hµ néi</t>
  </si>
  <si>
    <t>B¸o c¸o tµi chÝnh tãm t¾t</t>
  </si>
  <si>
    <t>1A. B¶ng c©n ®èi kÕ to¸n</t>
  </si>
  <si>
    <t>Néi dung</t>
  </si>
  <si>
    <t>I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</si>
  <si>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</si>
  <si>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</si>
  <si>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</si>
  <si>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</si>
  <si>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</si>
  <si>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</si>
  <si>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</si>
  <si>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</si>
  <si>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</si>
  <si>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</si>
  <si>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 xml:space="preserve"> - TSC§ h÷u h×nh</t>
  </si>
  <si>
    <t xml:space="preserve"> - TSC§ v« h×nh</t>
  </si>
  <si>
    <t xml:space="preserve"> - TSC§ thuª tµi chÝnh</t>
  </si>
  <si>
    <t xml:space="preserve"> 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</si>
  <si>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</si>
  <si>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</si>
  <si>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</si>
  <si>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</si>
  <si>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</si>
  <si>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 xml:space="preserve">IV </t>
  </si>
  <si>
    <t>Nî ph¶i tr¶</t>
  </si>
  <si>
    <t>Nî ng¾n h¹n</t>
  </si>
  <si>
    <t>Nî dµi h¹n</t>
  </si>
  <si>
    <t>V</t>
  </si>
  <si>
    <t>Nguån vèn chñ së h÷u</t>
  </si>
  <si>
    <t>Vèn chñ së h÷u</t>
  </si>
  <si>
    <t xml:space="preserve"> - Vèn ®Çu t­ cña chñ së h÷u</t>
  </si>
  <si>
    <t xml:space="preserve"> - ThÆng d­ vèn cæ phÇn</t>
  </si>
  <si>
    <t xml:space="preserve"> - Vèn kh¸c cña chñ së h÷u</t>
  </si>
  <si>
    <t xml:space="preserve"> </t>
  </si>
  <si>
    <t xml:space="preserve"> - Cæ phiÕu quü</t>
  </si>
  <si>
    <t xml:space="preserve"> - Chªnh lÖch ®¸nh gi¸ l¹i tµi s¶n</t>
  </si>
  <si>
    <t xml:space="preserve"> - Chªnh lÖch tû gi¸ hèi ®o¸i</t>
  </si>
  <si>
    <t xml:space="preserve"> - C¸c quü</t>
  </si>
  <si>
    <t xml:space="preserve"> - Lîi nhuËn sau thuÕ ch­a ph©n phèi</t>
  </si>
  <si>
    <t xml:space="preserve"> - Nguån vèn ®Çu t­ XDCB</t>
  </si>
  <si>
    <t>Nguån kinh phÝ vµ quü kh¸c</t>
  </si>
  <si>
    <t xml:space="preserve"> - Quü khen th­ëng phóc lîi</t>
  </si>
  <si>
    <t xml:space="preserve"> - Nguån kinh phÝ</t>
  </si>
  <si>
    <t xml:space="preserve"> - Nguån kinh phÝ ®· h×nh thµnh TSC§</t>
  </si>
  <si>
    <t>VI</t>
  </si>
  <si>
    <t>Tæng nguån vèn</t>
  </si>
  <si>
    <t>Gi¸m ®èc c«ng ty</t>
  </si>
  <si>
    <t>nhµ xuÊt b¶n gi¸o dôc</t>
  </si>
  <si>
    <t>II.A. KÕt qu¶ ho¹t ®éng s¶n xuÊt kinh doanh</t>
  </si>
  <si>
    <r>
      <t>(</t>
    </r>
    <r>
      <rPr>
        <b/>
        <i/>
        <sz val="12"/>
        <rFont val=".VnTimeH"/>
        <family val="2"/>
      </rPr>
      <t xml:space="preserve"> ¸</t>
    </r>
    <r>
      <rPr>
        <b/>
        <i/>
        <sz val="12"/>
        <rFont val=".VnTime"/>
        <family val="2"/>
      </rPr>
      <t>p dông ®èi víi c¸c doanh nghiÖp trong lÜnh vùc s¶n xuÊt, chÕ biÕn, dÞch vô ...)</t>
    </r>
  </si>
  <si>
    <t>STT</t>
  </si>
  <si>
    <t>Doanh thu b¸n hµng vµ cung cÊp dÞch vô</t>
  </si>
  <si>
    <t>C¸c kho¶n gi¶m trõ doanh thu</t>
  </si>
  <si>
    <t>Doanh thu thuÇn vÒ hµng b¸n vµ cung cÊp dÞch vô</t>
  </si>
  <si>
    <t>Gi¸ vèn hµng b¸n</t>
  </si>
  <si>
    <t xml:space="preserve">Lîi nhuËn gép vÒ b¸n hµng vµ cung cÊp dÞch vô </t>
  </si>
  <si>
    <t>Doanh thu ho¹t ®éng tµi chÝnh</t>
  </si>
  <si>
    <t>Chi phÝ ho¹t ®éng tµi chÝnh</t>
  </si>
  <si>
    <t>Chi phÝ b¸n hµng</t>
  </si>
  <si>
    <t>Chi phÝ qu¶n lý doanh nghiÖp</t>
  </si>
  <si>
    <t>Lîi nhuËn thuÇn tõ ho¹t ®éng kinh doanh</t>
  </si>
  <si>
    <t>Doanh thu kh¸c</t>
  </si>
  <si>
    <t>Chi phÝ kh¸c</t>
  </si>
  <si>
    <t xml:space="preserve">Lîi nhuËn kh¸c </t>
  </si>
  <si>
    <t>Tæng lîi nhuËn tr­íc thuÕ</t>
  </si>
  <si>
    <t>ThuÕ thu nhËp doanh nghiÖp ph¶i nép</t>
  </si>
  <si>
    <t xml:space="preserve">Lîi nhuËn sau thuÕ </t>
  </si>
  <si>
    <t>Thu nhËp trªn mçi cæ phiÓu</t>
  </si>
  <si>
    <t>Cæ tøc trªn mçi cæ phiÕu</t>
  </si>
  <si>
    <t xml:space="preserve">Kú b¸o c¸o </t>
  </si>
  <si>
    <t xml:space="preserve">Luü kÕ </t>
  </si>
  <si>
    <t>Chu c«ng uÈn</t>
  </si>
  <si>
    <t xml:space="preserve">                                       nhµ xuÊt b¶n gi¸o dôc</t>
  </si>
  <si>
    <t>Quý 1 n¨m 2009</t>
  </si>
  <si>
    <t>Số dư đầu quý 1</t>
  </si>
  <si>
    <t>Số dư  cuối quý 1</t>
  </si>
  <si>
    <t>421,48</t>
  </si>
  <si>
    <t>Hµ Néi, ngµy 15 th¸ng 4 n¨m 2008</t>
  </si>
  <si>
    <t>Hµ Néi, ngµy 15 th¸ng 4 n¨m 2009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</si>
</sst>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#\ ##0"/>
    <numFmt numFmtId="173" formatCode="#.0\ ###\ ###\ ##0"/>
    <numFmt numFmtId="174" formatCode="#.00\ ###\ ###\ ##0"/>
    <numFmt numFmtId="175" formatCode="#.000\ ###\ ###\ ##0"/>
    <numFmt numFmtId="176" formatCode="#.\ ###\ ###\ ##0"/>
    <numFmt numFmtId="177" formatCode=".\ ###\ ###\ ##00;"/>
  </numFmts>
  <fonts count="16">
    <font>
      <sz val="12"/>
      <name val=".VnTime"/>
      <family val="0"/>
    </font>
    <font>
      <sz val="8"/>
      <name val=".VnTime"/>
      <family val="0"/>
    </font>
    <font>
      <b/>
      <sz val="9"/>
      <name val=".VnTimeH"/>
      <family val="2"/>
    </font>
    <font>
      <b/>
      <i/>
      <sz val="10"/>
      <name val=".VnTime"/>
      <family val="2"/>
    </font>
    <font>
      <b/>
      <sz val="10"/>
      <name val=".VnTimeH"/>
      <family val="2"/>
    </font>
    <font>
      <i/>
      <sz val="10"/>
      <name val=".VnTime"/>
      <family val="2"/>
    </font>
    <font>
      <b/>
      <sz val="14"/>
      <name val=".VnTimeH"/>
      <family val="2"/>
    </font>
    <font>
      <b/>
      <sz val="11"/>
      <name val=".VnTime"/>
      <family val="2"/>
    </font>
    <font>
      <b/>
      <sz val="12"/>
      <name val=".VnTimeH"/>
      <family val="2"/>
    </font>
    <font>
      <b/>
      <sz val="10"/>
      <name val=".VnTime"/>
      <family val="2"/>
    </font>
    <font>
      <sz val="11"/>
      <name val=".VnTime"/>
      <family val="0"/>
    </font>
    <font>
      <b/>
      <i/>
      <sz val="11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b/>
      <i/>
      <sz val="12"/>
      <name val=".VnTimeH"/>
      <family val="2"/>
    </font>
    <font>
      <b/>
      <sz val="11"/>
      <name val=".VnTimeH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9" fontId="7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169" fontId="11" fillId="0" borderId="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169" fontId="11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169" fontId="10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right"/>
    </xf>
    <xf numFmtId="169" fontId="7" fillId="2" borderId="2" xfId="0" applyNumberFormat="1" applyFont="1" applyFill="1" applyBorder="1" applyAlignment="1">
      <alignment horizontal="center"/>
    </xf>
    <xf numFmtId="3" fontId="11" fillId="0" borderId="2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3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72" fontId="7" fillId="0" borderId="6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172" fontId="0" fillId="0" borderId="0" xfId="0" applyNumberFormat="1" applyAlignment="1">
      <alignment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5" fillId="2" borderId="2" xfId="0" applyFont="1" applyFill="1" applyBorder="1" applyAlignment="1">
      <alignment horizontal="left"/>
    </xf>
    <xf numFmtId="3" fontId="11" fillId="0" borderId="2" xfId="0" applyNumberFormat="1" applyFont="1" applyBorder="1" applyAlignment="1">
      <alignment horizontal="center"/>
    </xf>
    <xf numFmtId="177" fontId="7" fillId="0" borderId="8" xfId="0" applyNumberFormat="1" applyFont="1" applyBorder="1" applyAlignment="1">
      <alignment/>
    </xf>
    <xf numFmtId="3" fontId="7" fillId="0" borderId="7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C57" sqref="C57:D57"/>
    </sheetView>
  </sheetViews>
  <sheetFormatPr defaultColWidth="8.796875" defaultRowHeight="15"/>
  <cols>
    <col min="1" max="1" width="7.19921875" style="0" customWidth="1"/>
    <col min="2" max="2" width="44.3984375" style="0" customWidth="1"/>
    <col min="3" max="3" width="22.69921875" style="0" customWidth="1"/>
    <col min="4" max="4" width="21.19921875" style="0" customWidth="1"/>
    <col min="5" max="5" width="12.3984375" style="0" bestFit="1" customWidth="1"/>
  </cols>
  <sheetData>
    <row r="1" spans="1:4" ht="15.75">
      <c r="A1" s="50" t="s">
        <v>74</v>
      </c>
      <c r="B1" s="50"/>
      <c r="C1" s="51" t="s">
        <v>0</v>
      </c>
      <c r="D1" s="51"/>
    </row>
    <row r="2" spans="1:3" ht="16.5">
      <c r="A2" s="53" t="s">
        <v>1</v>
      </c>
      <c r="B2" s="53"/>
      <c r="C2" s="1"/>
    </row>
    <row r="3" ht="15">
      <c r="C3" s="1"/>
    </row>
    <row r="4" spans="1:4" ht="24.75" customHeight="1">
      <c r="A4" s="52" t="s">
        <v>2</v>
      </c>
      <c r="B4" s="52"/>
      <c r="C4" s="52"/>
      <c r="D4" s="52"/>
    </row>
    <row r="5" spans="1:4" ht="15.75">
      <c r="A5" s="54" t="s">
        <v>75</v>
      </c>
      <c r="B5" s="54"/>
      <c r="C5" s="54"/>
      <c r="D5" s="54"/>
    </row>
    <row r="6" spans="1:4" ht="15.75">
      <c r="A6" s="2"/>
      <c r="B6" s="2"/>
      <c r="C6" s="2"/>
      <c r="D6" s="2"/>
    </row>
    <row r="7" spans="1:4" ht="19.5" customHeight="1">
      <c r="A7" s="55" t="s">
        <v>3</v>
      </c>
      <c r="B7" s="55"/>
      <c r="C7" s="55"/>
      <c r="D7" s="55"/>
    </row>
    <row r="8" spans="1:4" ht="15" customHeight="1">
      <c r="A8" s="56" t="s">
        <v>52</v>
      </c>
      <c r="B8" s="56" t="s">
        <v>4</v>
      </c>
      <c r="C8" s="58" t="s">
        <v>76</v>
      </c>
      <c r="D8" s="60" t="s">
        <v>77</v>
      </c>
    </row>
    <row r="9" spans="1:4" ht="15" customHeight="1">
      <c r="A9" s="57"/>
      <c r="B9" s="57"/>
      <c r="C9" s="59"/>
      <c r="D9" s="59"/>
    </row>
    <row r="10" spans="1:4" ht="13.5" customHeight="1">
      <c r="A10" s="3">
        <v>1</v>
      </c>
      <c r="B10" s="3">
        <v>2</v>
      </c>
      <c r="C10" s="3">
        <v>3</v>
      </c>
      <c r="D10" s="3">
        <v>4</v>
      </c>
    </row>
    <row r="11" spans="1:4" ht="13.5" customHeight="1">
      <c r="A11" s="4" t="s">
        <v>5</v>
      </c>
      <c r="B11" s="5" t="s">
        <v>6</v>
      </c>
      <c r="C11" s="6">
        <f>SUM(C12:C16)</f>
        <v>54429857308</v>
      </c>
      <c r="D11" s="6">
        <f>SUM(D12:D16)</f>
        <v>54818670466</v>
      </c>
    </row>
    <row r="12" spans="1:4" s="10" customFormat="1" ht="13.5" customHeight="1">
      <c r="A12" s="7">
        <v>1</v>
      </c>
      <c r="B12" s="8" t="s">
        <v>7</v>
      </c>
      <c r="C12" s="9">
        <v>13657320404</v>
      </c>
      <c r="D12" s="9">
        <v>4839503292</v>
      </c>
    </row>
    <row r="13" spans="1:4" s="10" customFormat="1" ht="13.5" customHeight="1">
      <c r="A13" s="7">
        <v>2</v>
      </c>
      <c r="B13" s="8" t="s">
        <v>8</v>
      </c>
      <c r="C13" s="9"/>
      <c r="D13" s="9"/>
    </row>
    <row r="14" spans="1:4" s="10" customFormat="1" ht="13.5" customHeight="1">
      <c r="A14" s="7">
        <v>3</v>
      </c>
      <c r="B14" s="8" t="s">
        <v>9</v>
      </c>
      <c r="C14" s="9">
        <v>18495361502</v>
      </c>
      <c r="D14" s="9">
        <f>24681393788+196315111</f>
        <v>24877708899</v>
      </c>
    </row>
    <row r="15" spans="1:4" s="10" customFormat="1" ht="13.5" customHeight="1">
      <c r="A15" s="7">
        <v>4</v>
      </c>
      <c r="B15" s="8" t="s">
        <v>10</v>
      </c>
      <c r="C15" s="9">
        <v>21391594929</v>
      </c>
      <c r="D15" s="9">
        <v>23906639224</v>
      </c>
    </row>
    <row r="16" spans="1:4" s="10" customFormat="1" ht="13.5" customHeight="1">
      <c r="A16" s="7">
        <v>5</v>
      </c>
      <c r="B16" s="8" t="s">
        <v>11</v>
      </c>
      <c r="C16" s="9">
        <v>885580473</v>
      </c>
      <c r="D16" s="9">
        <v>1194819051</v>
      </c>
    </row>
    <row r="17" spans="1:4" ht="13.5" customHeight="1">
      <c r="A17" s="4" t="s">
        <v>12</v>
      </c>
      <c r="B17" s="5" t="s">
        <v>13</v>
      </c>
      <c r="C17" s="6">
        <f>C18+C19+C24+C25+C26</f>
        <v>35690542929</v>
      </c>
      <c r="D17" s="6">
        <f>D18+D19+D24+D25+D26</f>
        <v>32461998196</v>
      </c>
    </row>
    <row r="18" spans="1:4" ht="13.5" customHeight="1">
      <c r="A18" s="11">
        <v>1</v>
      </c>
      <c r="B18" s="12" t="s">
        <v>14</v>
      </c>
      <c r="C18" s="6"/>
      <c r="D18" s="6"/>
    </row>
    <row r="19" spans="1:4" ht="13.5" customHeight="1">
      <c r="A19" s="11">
        <v>2</v>
      </c>
      <c r="B19" s="12" t="s">
        <v>15</v>
      </c>
      <c r="C19" s="13">
        <f>C20+C21</f>
        <v>14801828167</v>
      </c>
      <c r="D19" s="13">
        <f>D20+D21</f>
        <v>14628538915</v>
      </c>
    </row>
    <row r="20" spans="1:4" ht="13.5" customHeight="1">
      <c r="A20" s="14"/>
      <c r="B20" s="15" t="s">
        <v>16</v>
      </c>
      <c r="C20" s="16">
        <v>14765704837</v>
      </c>
      <c r="D20" s="16">
        <v>14595055585</v>
      </c>
    </row>
    <row r="21" spans="1:4" ht="13.5" customHeight="1">
      <c r="A21" s="14"/>
      <c r="B21" s="15" t="s">
        <v>17</v>
      </c>
      <c r="C21" s="16">
        <v>36123330</v>
      </c>
      <c r="D21" s="16">
        <v>33483330</v>
      </c>
    </row>
    <row r="22" spans="1:4" ht="13.5" customHeight="1">
      <c r="A22" s="14"/>
      <c r="B22" s="15" t="s">
        <v>18</v>
      </c>
      <c r="C22" s="16"/>
      <c r="D22" s="16"/>
    </row>
    <row r="23" spans="1:4" ht="13.5" customHeight="1">
      <c r="A23" s="14"/>
      <c r="B23" s="15" t="s">
        <v>19</v>
      </c>
      <c r="C23" s="17"/>
      <c r="D23" s="17"/>
    </row>
    <row r="24" spans="1:4" ht="13.5" customHeight="1">
      <c r="A24" s="11">
        <v>3</v>
      </c>
      <c r="B24" s="12" t="s">
        <v>20</v>
      </c>
      <c r="C24" s="17"/>
      <c r="D24" s="17"/>
    </row>
    <row r="25" spans="1:4" ht="13.5" customHeight="1">
      <c r="A25" s="11">
        <v>4</v>
      </c>
      <c r="B25" s="12" t="s">
        <v>21</v>
      </c>
      <c r="C25" s="6">
        <v>5093700000</v>
      </c>
      <c r="D25" s="6">
        <v>5843700000</v>
      </c>
    </row>
    <row r="26" spans="1:4" ht="13.5" customHeight="1">
      <c r="A26" s="11">
        <v>5</v>
      </c>
      <c r="B26" s="12" t="s">
        <v>22</v>
      </c>
      <c r="C26" s="13">
        <v>15795014762</v>
      </c>
      <c r="D26" s="13">
        <v>11989759281</v>
      </c>
    </row>
    <row r="27" spans="1:4" ht="19.5" customHeight="1">
      <c r="A27" s="4" t="s">
        <v>23</v>
      </c>
      <c r="B27" s="46" t="s">
        <v>24</v>
      </c>
      <c r="C27" s="18">
        <f>C11+C17</f>
        <v>90120400237</v>
      </c>
      <c r="D27" s="18">
        <f>D11+D17</f>
        <v>87280668662</v>
      </c>
    </row>
    <row r="28" spans="1:4" ht="13.5" customHeight="1">
      <c r="A28" s="4" t="s">
        <v>25</v>
      </c>
      <c r="B28" s="5" t="s">
        <v>26</v>
      </c>
      <c r="C28" s="6">
        <f>C29+C30</f>
        <v>28224395487</v>
      </c>
      <c r="D28" s="6">
        <f>D29+D30</f>
        <v>30523447048</v>
      </c>
    </row>
    <row r="29" spans="1:4" ht="13.5" customHeight="1">
      <c r="A29" s="11">
        <v>1</v>
      </c>
      <c r="B29" s="12" t="s">
        <v>27</v>
      </c>
      <c r="C29" s="13">
        <v>28084416308</v>
      </c>
      <c r="D29" s="13">
        <v>30383467869</v>
      </c>
    </row>
    <row r="30" spans="1:4" ht="13.5" customHeight="1">
      <c r="A30" s="11">
        <v>2</v>
      </c>
      <c r="B30" s="12" t="s">
        <v>28</v>
      </c>
      <c r="C30" s="13">
        <v>139979179</v>
      </c>
      <c r="D30" s="13">
        <v>139979179</v>
      </c>
    </row>
    <row r="31" spans="1:4" ht="13.5" customHeight="1">
      <c r="A31" s="4" t="s">
        <v>29</v>
      </c>
      <c r="B31" s="5" t="s">
        <v>30</v>
      </c>
      <c r="C31" s="6">
        <f>C32+C42</f>
        <v>61896004750</v>
      </c>
      <c r="D31" s="6">
        <f>D32+D42</f>
        <v>56757221614</v>
      </c>
    </row>
    <row r="32" spans="1:4" ht="13.5" customHeight="1">
      <c r="A32" s="11">
        <v>1</v>
      </c>
      <c r="B32" s="12" t="s">
        <v>31</v>
      </c>
      <c r="C32" s="13">
        <f>SUM(C33:C41)</f>
        <v>61896004750</v>
      </c>
      <c r="D32" s="13">
        <f>SUM(D33:D41)</f>
        <v>56957681614</v>
      </c>
    </row>
    <row r="33" spans="1:4" ht="13.5" customHeight="1">
      <c r="A33" s="14"/>
      <c r="B33" s="15" t="s">
        <v>32</v>
      </c>
      <c r="C33" s="16">
        <v>51097420000</v>
      </c>
      <c r="D33" s="16">
        <v>51097420000</v>
      </c>
    </row>
    <row r="34" spans="1:4" ht="13.5" customHeight="1">
      <c r="A34" s="14"/>
      <c r="B34" s="15" t="s">
        <v>33</v>
      </c>
      <c r="C34" s="16"/>
      <c r="D34" s="16"/>
    </row>
    <row r="35" spans="1:4" ht="13.5" customHeight="1">
      <c r="A35" s="14"/>
      <c r="B35" s="15" t="s">
        <v>34</v>
      </c>
      <c r="C35" s="16"/>
      <c r="D35" s="16"/>
    </row>
    <row r="36" spans="1:4" ht="13.5" customHeight="1">
      <c r="A36" s="14" t="s">
        <v>35</v>
      </c>
      <c r="B36" s="15" t="s">
        <v>36</v>
      </c>
      <c r="C36" s="16"/>
      <c r="D36" s="16"/>
    </row>
    <row r="37" spans="1:4" ht="13.5" customHeight="1">
      <c r="A37" s="14" t="s">
        <v>35</v>
      </c>
      <c r="B37" s="15" t="s">
        <v>37</v>
      </c>
      <c r="C37" s="16"/>
      <c r="D37" s="16"/>
    </row>
    <row r="38" spans="1:4" ht="13.5" customHeight="1">
      <c r="A38" s="14"/>
      <c r="B38" s="15" t="s">
        <v>38</v>
      </c>
      <c r="C38" s="16"/>
      <c r="D38" s="16"/>
    </row>
    <row r="39" spans="1:4" ht="13.5" customHeight="1">
      <c r="A39" s="14" t="s">
        <v>35</v>
      </c>
      <c r="B39" s="15" t="s">
        <v>39</v>
      </c>
      <c r="C39" s="16">
        <f>2778425126+1838244818+649334943</f>
        <v>5266004887</v>
      </c>
      <c r="D39" s="16">
        <f>2778425126+446431866+552134943</f>
        <v>3776991935</v>
      </c>
    </row>
    <row r="40" spans="1:4" ht="13.5" customHeight="1">
      <c r="A40" s="14"/>
      <c r="B40" s="15" t="s">
        <v>40</v>
      </c>
      <c r="C40" s="16">
        <v>5532579863</v>
      </c>
      <c r="D40" s="16">
        <v>2083269679</v>
      </c>
    </row>
    <row r="41" spans="1:4" ht="13.5" customHeight="1">
      <c r="A41" s="14"/>
      <c r="B41" s="15" t="s">
        <v>41</v>
      </c>
      <c r="C41" s="16"/>
      <c r="D41" s="16"/>
    </row>
    <row r="42" spans="1:4" ht="13.5" customHeight="1">
      <c r="A42" s="11">
        <v>2</v>
      </c>
      <c r="B42" s="12" t="s">
        <v>42</v>
      </c>
      <c r="C42" s="47">
        <f>SUM(C43:C45)</f>
        <v>0</v>
      </c>
      <c r="D42" s="19">
        <f>SUM(D43:D45)</f>
        <v>-200460000</v>
      </c>
    </row>
    <row r="43" spans="1:4" ht="13.5" customHeight="1">
      <c r="A43" s="11"/>
      <c r="B43" s="15" t="s">
        <v>43</v>
      </c>
      <c r="C43" s="19"/>
      <c r="D43" s="19">
        <v>-200460000</v>
      </c>
    </row>
    <row r="44" spans="1:4" ht="13.5" customHeight="1">
      <c r="A44" s="11"/>
      <c r="B44" s="15" t="s">
        <v>44</v>
      </c>
      <c r="C44" s="19"/>
      <c r="D44" s="19"/>
    </row>
    <row r="45" spans="1:4" ht="13.5" customHeight="1">
      <c r="A45" s="11"/>
      <c r="B45" s="15" t="s">
        <v>45</v>
      </c>
      <c r="C45" s="19"/>
      <c r="D45" s="19"/>
    </row>
    <row r="46" spans="1:4" ht="19.5" customHeight="1">
      <c r="A46" s="4" t="s">
        <v>46</v>
      </c>
      <c r="B46" s="46" t="s">
        <v>47</v>
      </c>
      <c r="C46" s="18">
        <f>C31+C28</f>
        <v>90120400237</v>
      </c>
      <c r="D46" s="18">
        <f>D31+D28</f>
        <v>87280668662</v>
      </c>
    </row>
    <row r="47" spans="1:4" ht="12" customHeight="1">
      <c r="A47" s="20"/>
      <c r="B47" s="21"/>
      <c r="C47" s="22"/>
      <c r="D47" s="22"/>
    </row>
    <row r="48" spans="2:4" ht="19.5" customHeight="1">
      <c r="B48" s="23"/>
      <c r="C48" s="61" t="s">
        <v>80</v>
      </c>
      <c r="D48" s="61"/>
    </row>
    <row r="49" spans="1:4" ht="15.75">
      <c r="A49" s="24"/>
      <c r="B49" s="25"/>
      <c r="C49" s="62" t="s">
        <v>48</v>
      </c>
      <c r="D49" s="62"/>
    </row>
    <row r="54" spans="1:4" s="10" customFormat="1" ht="15">
      <c r="A54" s="26"/>
      <c r="B54" s="63"/>
      <c r="C54" s="63"/>
      <c r="D54" s="63"/>
    </row>
    <row r="57" spans="3:4" ht="17.25">
      <c r="C57" s="64"/>
      <c r="D57" s="64"/>
    </row>
  </sheetData>
  <mergeCells count="14">
    <mergeCell ref="C48:D48"/>
    <mergeCell ref="C49:D49"/>
    <mergeCell ref="B54:D54"/>
    <mergeCell ref="C57:D57"/>
    <mergeCell ref="A5:D5"/>
    <mergeCell ref="A7:D7"/>
    <mergeCell ref="A8:A9"/>
    <mergeCell ref="B8:B9"/>
    <mergeCell ref="C8:C9"/>
    <mergeCell ref="D8:D9"/>
    <mergeCell ref="A1:B1"/>
    <mergeCell ref="C1:D1"/>
    <mergeCell ref="A4:D4"/>
    <mergeCell ref="A2:B2"/>
  </mergeCells>
  <printOptions/>
  <pageMargins left="0.25" right="0.25" top="0.5" bottom="0.23" header="0.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4">
      <selection activeCell="C32" sqref="C32:D32"/>
    </sheetView>
  </sheetViews>
  <sheetFormatPr defaultColWidth="8.796875" defaultRowHeight="15"/>
  <cols>
    <col min="1" max="1" width="7.19921875" style="0" customWidth="1"/>
    <col min="2" max="2" width="45.59765625" style="0" customWidth="1"/>
    <col min="3" max="4" width="21.09765625" style="0" customWidth="1"/>
    <col min="5" max="5" width="12.3984375" style="0" bestFit="1" customWidth="1"/>
  </cols>
  <sheetData>
    <row r="1" spans="1:4" ht="15.75">
      <c r="A1" s="65" t="s">
        <v>49</v>
      </c>
      <c r="B1" s="65"/>
      <c r="C1" s="27"/>
      <c r="D1" s="27"/>
    </row>
    <row r="2" spans="1:4" ht="16.5">
      <c r="A2" s="53" t="s">
        <v>1</v>
      </c>
      <c r="B2" s="53"/>
      <c r="C2" s="1"/>
      <c r="D2" s="1"/>
    </row>
    <row r="3" spans="3:4" ht="15">
      <c r="C3" s="1"/>
      <c r="D3" s="1"/>
    </row>
    <row r="4" spans="1:4" ht="24.75" customHeight="1">
      <c r="A4" s="52" t="s">
        <v>2</v>
      </c>
      <c r="B4" s="52"/>
      <c r="C4" s="52"/>
      <c r="D4" s="52"/>
    </row>
    <row r="5" spans="1:4" ht="15.75">
      <c r="A5" s="54" t="s">
        <v>75</v>
      </c>
      <c r="B5" s="54"/>
      <c r="C5" s="54"/>
      <c r="D5" s="54"/>
    </row>
    <row r="6" ht="19.5" customHeight="1"/>
    <row r="7" spans="1:4" ht="19.5" customHeight="1">
      <c r="A7" s="55" t="s">
        <v>50</v>
      </c>
      <c r="B7" s="55"/>
      <c r="C7" s="55"/>
      <c r="D7" s="55"/>
    </row>
    <row r="8" spans="1:4" ht="19.5" customHeight="1">
      <c r="A8" s="66" t="s">
        <v>51</v>
      </c>
      <c r="B8" s="66"/>
      <c r="C8" s="66"/>
      <c r="D8" s="66"/>
    </row>
    <row r="9" spans="1:4" ht="19.5" customHeight="1">
      <c r="A9" s="28"/>
      <c r="B9" s="29"/>
      <c r="C9" s="30"/>
      <c r="D9" s="30"/>
    </row>
    <row r="10" spans="1:4" ht="15" customHeight="1">
      <c r="A10" s="56" t="s">
        <v>52</v>
      </c>
      <c r="B10" s="56" t="s">
        <v>4</v>
      </c>
      <c r="C10" s="60" t="s">
        <v>71</v>
      </c>
      <c r="D10" s="60" t="s">
        <v>72</v>
      </c>
    </row>
    <row r="11" spans="1:4" ht="15" customHeight="1">
      <c r="A11" s="57"/>
      <c r="B11" s="57"/>
      <c r="C11" s="59"/>
      <c r="D11" s="59"/>
    </row>
    <row r="12" spans="1:4" ht="19.5" customHeight="1">
      <c r="A12" s="31">
        <v>1</v>
      </c>
      <c r="B12" s="32" t="s">
        <v>53</v>
      </c>
      <c r="C12" s="33">
        <v>17395619062</v>
      </c>
      <c r="D12" s="33">
        <v>17395619062</v>
      </c>
    </row>
    <row r="13" spans="1:4" ht="19.5" customHeight="1">
      <c r="A13" s="34">
        <v>2</v>
      </c>
      <c r="B13" s="35" t="s">
        <v>54</v>
      </c>
      <c r="C13" s="33">
        <v>169146094</v>
      </c>
      <c r="D13" s="33">
        <v>169146094</v>
      </c>
    </row>
    <row r="14" spans="1:4" ht="19.5" customHeight="1">
      <c r="A14" s="34">
        <v>3</v>
      </c>
      <c r="B14" s="35" t="s">
        <v>55</v>
      </c>
      <c r="C14" s="33">
        <f>C12-C13</f>
        <v>17226472968</v>
      </c>
      <c r="D14" s="33">
        <f>D12-D13</f>
        <v>17226472968</v>
      </c>
    </row>
    <row r="15" spans="1:4" ht="19.5" customHeight="1">
      <c r="A15" s="34">
        <v>4</v>
      </c>
      <c r="B15" s="35" t="s">
        <v>56</v>
      </c>
      <c r="C15" s="33">
        <v>12026191222</v>
      </c>
      <c r="D15" s="33">
        <v>12026191222</v>
      </c>
    </row>
    <row r="16" spans="1:4" ht="19.5" customHeight="1">
      <c r="A16" s="34">
        <v>5</v>
      </c>
      <c r="B16" s="35" t="s">
        <v>57</v>
      </c>
      <c r="C16" s="33">
        <f>C14-C15</f>
        <v>5200281746</v>
      </c>
      <c r="D16" s="33">
        <f>D14-D15</f>
        <v>5200281746</v>
      </c>
    </row>
    <row r="17" spans="1:4" ht="19.5" customHeight="1">
      <c r="A17" s="34">
        <v>6</v>
      </c>
      <c r="B17" s="35" t="s">
        <v>58</v>
      </c>
      <c r="C17" s="33">
        <v>83085660</v>
      </c>
      <c r="D17" s="33">
        <v>83085660</v>
      </c>
    </row>
    <row r="18" spans="1:4" ht="19.5" customHeight="1">
      <c r="A18" s="34">
        <v>7</v>
      </c>
      <c r="B18" s="35" t="s">
        <v>59</v>
      </c>
      <c r="C18" s="33"/>
      <c r="D18" s="33"/>
    </row>
    <row r="19" spans="1:4" ht="19.5" customHeight="1">
      <c r="A19" s="34">
        <v>8</v>
      </c>
      <c r="B19" s="35" t="s">
        <v>60</v>
      </c>
      <c r="C19" s="33">
        <v>1559066272</v>
      </c>
      <c r="D19" s="33">
        <v>1559066272</v>
      </c>
    </row>
    <row r="20" spans="1:4" ht="19.5" customHeight="1">
      <c r="A20" s="34">
        <v>9</v>
      </c>
      <c r="B20" s="35" t="s">
        <v>61</v>
      </c>
      <c r="C20" s="33">
        <v>1115141743</v>
      </c>
      <c r="D20" s="33">
        <v>1115141743</v>
      </c>
    </row>
    <row r="21" spans="1:4" ht="19.5" customHeight="1">
      <c r="A21" s="34">
        <v>10</v>
      </c>
      <c r="B21" s="35" t="s">
        <v>62</v>
      </c>
      <c r="C21" s="33">
        <f>C16+(C17-C18)-(C19+C20)</f>
        <v>2609159391</v>
      </c>
      <c r="D21" s="33">
        <f>D16+(D17-D18)-(D19+D20)</f>
        <v>2609159391</v>
      </c>
    </row>
    <row r="22" spans="1:4" ht="19.5" customHeight="1">
      <c r="A22" s="34">
        <v>11</v>
      </c>
      <c r="B22" s="35" t="s">
        <v>63</v>
      </c>
      <c r="C22" s="33">
        <v>1511387</v>
      </c>
      <c r="D22" s="33">
        <v>1511387</v>
      </c>
    </row>
    <row r="23" spans="1:4" ht="19.5" customHeight="1">
      <c r="A23" s="34">
        <v>12</v>
      </c>
      <c r="B23" s="35" t="s">
        <v>64</v>
      </c>
      <c r="C23" s="33">
        <v>162076</v>
      </c>
      <c r="D23" s="33">
        <v>162076</v>
      </c>
    </row>
    <row r="24" spans="1:4" ht="19.5" customHeight="1">
      <c r="A24" s="34">
        <v>13</v>
      </c>
      <c r="B24" s="35" t="s">
        <v>65</v>
      </c>
      <c r="C24" s="33">
        <f>C22-C23</f>
        <v>1349311</v>
      </c>
      <c r="D24" s="33">
        <f>D22-D23</f>
        <v>1349311</v>
      </c>
    </row>
    <row r="25" spans="1:4" ht="19.5" customHeight="1">
      <c r="A25" s="34">
        <v>14</v>
      </c>
      <c r="B25" s="35" t="s">
        <v>66</v>
      </c>
      <c r="C25" s="33">
        <f>C21+C24</f>
        <v>2610508702</v>
      </c>
      <c r="D25" s="33">
        <f>D21+D24</f>
        <v>2610508702</v>
      </c>
    </row>
    <row r="26" spans="1:5" ht="19.5" customHeight="1">
      <c r="A26" s="34">
        <v>15</v>
      </c>
      <c r="B26" s="35" t="s">
        <v>67</v>
      </c>
      <c r="C26" s="33">
        <v>456839023</v>
      </c>
      <c r="D26" s="33">
        <v>456839023</v>
      </c>
      <c r="E26" s="36"/>
    </row>
    <row r="27" spans="1:5" ht="19.5" customHeight="1">
      <c r="A27" s="37">
        <v>16</v>
      </c>
      <c r="B27" s="38" t="s">
        <v>68</v>
      </c>
      <c r="C27" s="33">
        <f>C25-C26</f>
        <v>2153669679</v>
      </c>
      <c r="D27" s="33">
        <f>D25-D26</f>
        <v>2153669679</v>
      </c>
      <c r="E27" s="36"/>
    </row>
    <row r="28" spans="1:5" ht="19.5" customHeight="1">
      <c r="A28" s="37">
        <v>17</v>
      </c>
      <c r="B28" s="35" t="s">
        <v>69</v>
      </c>
      <c r="C28" s="49" t="s">
        <v>78</v>
      </c>
      <c r="D28" s="49" t="s">
        <v>78</v>
      </c>
      <c r="E28" s="36"/>
    </row>
    <row r="29" spans="1:4" ht="19.5" customHeight="1">
      <c r="A29" s="39">
        <v>18</v>
      </c>
      <c r="B29" s="40" t="s">
        <v>70</v>
      </c>
      <c r="C29" s="48"/>
      <c r="D29" s="48"/>
    </row>
    <row r="30" spans="1:4" ht="19.5" customHeight="1">
      <c r="A30" s="41"/>
      <c r="B30" s="42"/>
      <c r="C30" s="43"/>
      <c r="D30" s="43"/>
    </row>
    <row r="31" spans="2:4" ht="19.5" customHeight="1">
      <c r="B31" s="44"/>
      <c r="C31" s="61" t="s">
        <v>79</v>
      </c>
      <c r="D31" s="61"/>
    </row>
    <row r="32" spans="1:4" ht="15.75">
      <c r="A32" s="24"/>
      <c r="B32" s="45"/>
      <c r="C32" s="62" t="s">
        <v>48</v>
      </c>
      <c r="D32" s="62"/>
    </row>
    <row r="37" spans="1:4" s="10" customFormat="1" ht="15">
      <c r="A37" s="26"/>
      <c r="B37" s="63"/>
      <c r="C37" s="63"/>
      <c r="D37" s="63"/>
    </row>
    <row r="38" spans="3:4" ht="17.25">
      <c r="C38" s="64"/>
      <c r="D38" s="64"/>
    </row>
    <row r="40" spans="3:4" ht="17.25">
      <c r="C40" s="64" t="s">
        <v>73</v>
      </c>
      <c r="D40" s="64"/>
    </row>
  </sheetData>
  <mergeCells count="15">
    <mergeCell ref="B37:D37"/>
    <mergeCell ref="A10:A11"/>
    <mergeCell ref="B10:B11"/>
    <mergeCell ref="C10:C11"/>
    <mergeCell ref="D10:D11"/>
    <mergeCell ref="C38:D38"/>
    <mergeCell ref="A1:B1"/>
    <mergeCell ref="A2:B2"/>
    <mergeCell ref="C40:D40"/>
    <mergeCell ref="A4:D4"/>
    <mergeCell ref="A5:D5"/>
    <mergeCell ref="A7:D7"/>
    <mergeCell ref="A8:D8"/>
    <mergeCell ref="C31:D31"/>
    <mergeCell ref="C32:D32"/>
  </mergeCells>
  <printOptions/>
  <pageMargins left="0.25" right="0.25" top="0.52" bottom="0.64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375CO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HATUANPHUONG</dc:creator>
  <cp:keywords/>
  <dc:description/>
  <cp:lastModifiedBy>huyennt</cp:lastModifiedBy>
  <cp:lastPrinted>2009-04-15T06:24:39Z</cp:lastPrinted>
  <dcterms:created xsi:type="dcterms:W3CDTF">2008-07-16T07:24:05Z</dcterms:created>
  <dcterms:modified xsi:type="dcterms:W3CDTF">2009-04-22T08:46:36Z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